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e5c9571bd72b2b1/Schwendihof/Ferienbuchungen/"/>
    </mc:Choice>
  </mc:AlternateContent>
  <xr:revisionPtr revIDLastSave="1" documentId="8_{77E276FC-FC7D-41C5-8A69-5085AB261149}" xr6:coauthVersionLast="47" xr6:coauthVersionMax="47" xr10:uidLastSave="{F375DEA5-B2E7-454D-A174-B99CA313CFBB}"/>
  <bookViews>
    <workbookView xWindow="-98" yWindow="-98" windowWidth="20715" windowHeight="13276" xr2:uid="{00000000-000D-0000-FFFF-FFFF00000000}"/>
  </bookViews>
  <sheets>
    <sheet name="Feri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E8" i="1"/>
  <c r="I56" i="1"/>
  <c r="E107" i="1" l="1"/>
  <c r="I6" i="1" l="1"/>
  <c r="I24" i="1" l="1"/>
  <c r="I12" i="1" l="1"/>
  <c r="I7" i="1"/>
  <c r="I10" i="1"/>
  <c r="I9" i="1"/>
  <c r="I61" i="1" l="1"/>
  <c r="I60" i="1"/>
  <c r="I57" i="1"/>
  <c r="I55" i="1"/>
  <c r="I52" i="1"/>
  <c r="I51" i="1"/>
  <c r="I49" i="1"/>
  <c r="I48" i="1"/>
  <c r="I50" i="1"/>
  <c r="I47" i="1"/>
  <c r="I46" i="1"/>
  <c r="I45" i="1"/>
  <c r="I42" i="1"/>
  <c r="I41" i="1"/>
  <c r="I40" i="1"/>
  <c r="I39" i="1"/>
  <c r="I38" i="1"/>
  <c r="I37" i="1"/>
  <c r="I36" i="1"/>
  <c r="I35" i="1"/>
  <c r="I34" i="1"/>
  <c r="I33" i="1"/>
  <c r="I32" i="1"/>
  <c r="I27" i="1"/>
  <c r="I23" i="1"/>
  <c r="I21" i="1"/>
  <c r="I25" i="1"/>
  <c r="I18" i="1"/>
  <c r="I17" i="1"/>
  <c r="I22" i="1"/>
  <c r="I20" i="1"/>
  <c r="I19" i="1"/>
  <c r="I103" i="1"/>
  <c r="I11" i="1"/>
  <c r="I97" i="1"/>
  <c r="I62" i="1" l="1"/>
  <c r="I76" i="1"/>
  <c r="I96" i="1"/>
  <c r="I92" i="1"/>
  <c r="I71" i="1"/>
  <c r="I84" i="1"/>
  <c r="I83" i="1"/>
  <c r="I82" i="1" l="1"/>
  <c r="I80" i="1" l="1"/>
  <c r="I95" i="1"/>
  <c r="I88" i="1" l="1"/>
  <c r="I5" i="1" l="1"/>
  <c r="I13" i="1"/>
  <c r="I14" i="1"/>
  <c r="I15" i="1"/>
  <c r="I4" i="1"/>
  <c r="I101" i="1"/>
  <c r="I72" i="1"/>
  <c r="I74" i="1"/>
  <c r="I75" i="1"/>
  <c r="I77" i="1"/>
  <c r="I79" i="1"/>
  <c r="I102" i="1"/>
  <c r="I90" i="1"/>
  <c r="I91" i="1"/>
  <c r="I94" i="1"/>
  <c r="I99" i="1"/>
  <c r="I100" i="1"/>
  <c r="I107" i="1" l="1"/>
  <c r="I108" i="1"/>
  <c r="I28" i="1"/>
  <c r="I110" i="1" s="1"/>
</calcChain>
</file>

<file path=xl/sharedStrings.xml><?xml version="1.0" encoding="utf-8"?>
<sst xmlns="http://schemas.openxmlformats.org/spreadsheetml/2006/main" count="258" uniqueCount="119">
  <si>
    <t>CHECK-IN ab 15.00 Uhr / CHECK-OUT bis 10.00 Uhr</t>
  </si>
  <si>
    <t>Nacht</t>
  </si>
  <si>
    <t>à</t>
  </si>
  <si>
    <t>Kurtaxe</t>
  </si>
  <si>
    <t>Nacht/Person</t>
  </si>
  <si>
    <t>Strom / Wasser</t>
  </si>
  <si>
    <r>
      <t xml:space="preserve">Bettwäsche </t>
    </r>
    <r>
      <rPr>
        <sz val="10"/>
        <color rgb="FF7030A0"/>
        <rFont val="Arial Narrow"/>
        <family val="2"/>
      </rPr>
      <t>(optional)</t>
    </r>
  </si>
  <si>
    <t>Person</t>
  </si>
  <si>
    <t>Endreinigung</t>
  </si>
  <si>
    <t>Zimmer</t>
  </si>
  <si>
    <r>
      <t xml:space="preserve">Stellplatz für Camper/Bus </t>
    </r>
    <r>
      <rPr>
        <sz val="10"/>
        <color rgb="FF7030A0"/>
        <rFont val="Arial Narrow"/>
        <family val="2"/>
      </rPr>
      <t>(ohne Sanitäranlagen)</t>
    </r>
  </si>
  <si>
    <r>
      <t xml:space="preserve">Schlafen im Heu </t>
    </r>
    <r>
      <rPr>
        <sz val="10"/>
        <color rgb="FF7030A0"/>
        <rFont val="Arial Narrow"/>
        <family val="2"/>
      </rPr>
      <t>(in eigenem Schlafsack)</t>
    </r>
    <r>
      <rPr>
        <sz val="12"/>
        <color rgb="FF7030A0"/>
        <rFont val="Arial Narrow"/>
        <family val="2"/>
      </rPr>
      <t xml:space="preserve"> mit WC</t>
    </r>
  </si>
  <si>
    <r>
      <t xml:space="preserve">Bett </t>
    </r>
    <r>
      <rPr>
        <sz val="10"/>
        <color rgb="FF7030A0"/>
        <rFont val="Arial Narrow"/>
        <family val="2"/>
      </rPr>
      <t>(in eigenem Schlafsack)</t>
    </r>
    <r>
      <rPr>
        <sz val="12"/>
        <color rgb="FF7030A0"/>
        <rFont val="Arial Narrow"/>
        <family val="2"/>
      </rPr>
      <t xml:space="preserve"> mit WC/Dusche</t>
    </r>
  </si>
  <si>
    <t>weitere Person</t>
  </si>
  <si>
    <t>Bettwäsche</t>
  </si>
  <si>
    <t>Total Unterkunft</t>
  </si>
  <si>
    <t xml:space="preserve">GRUNDTARIF STALLUNG </t>
  </si>
  <si>
    <t>CHECK-IN ab 13.00 Uhr / CHECK-OUT bis 12.00 Uhr</t>
  </si>
  <si>
    <t xml:space="preserve">- </t>
  </si>
  <si>
    <t>Liegefläche mit Bio-Waldboden-Einstreu und befestigter Auslauf</t>
  </si>
  <si>
    <t>Sattelkammer mit Warmwasser</t>
  </si>
  <si>
    <t>Grosspferd: ab 150 cm</t>
  </si>
  <si>
    <r>
      <t xml:space="preserve">Parkplatz für einen Pferdeanhänger </t>
    </r>
    <r>
      <rPr>
        <sz val="10"/>
        <color rgb="FF008000"/>
        <rFont val="Arial Narrow"/>
        <family val="2"/>
      </rPr>
      <t>(je Pferd im Einzel-Stall / je zwei Pferde im Gruppen-Stall)</t>
    </r>
  </si>
  <si>
    <t>Kleinpferd: 110-149 cm</t>
  </si>
  <si>
    <t>Selbstversorgung</t>
  </si>
  <si>
    <t>Pony: bis 109 cm</t>
  </si>
  <si>
    <t>Einzel-Laufstall mit Auslauf</t>
  </si>
  <si>
    <r>
      <t xml:space="preserve">pro Grosspferd </t>
    </r>
    <r>
      <rPr>
        <sz val="10"/>
        <color rgb="FF008000"/>
        <rFont val="Arial Narrow"/>
        <family val="2"/>
      </rPr>
      <t>(min. 40 m2)</t>
    </r>
  </si>
  <si>
    <t>*</t>
  </si>
  <si>
    <r>
      <t xml:space="preserve">pro Kleinpferd/Pony </t>
    </r>
    <r>
      <rPr>
        <sz val="10"/>
        <color rgb="FF008000"/>
        <rFont val="Arial Narrow"/>
        <family val="2"/>
      </rPr>
      <t>(min. 40 m2)</t>
    </r>
  </si>
  <si>
    <t>Gruppen-Laufstall mit Auslauf</t>
  </si>
  <si>
    <r>
      <t xml:space="preserve">pro Grosspferd </t>
    </r>
    <r>
      <rPr>
        <sz val="10"/>
        <color rgb="FF008000"/>
        <rFont val="Arial Narrow"/>
        <family val="2"/>
      </rPr>
      <t>(mind. 40 m2)</t>
    </r>
  </si>
  <si>
    <r>
      <t xml:space="preserve">pro Kleinpferd </t>
    </r>
    <r>
      <rPr>
        <sz val="10"/>
        <color rgb="FF008000"/>
        <rFont val="Arial Narrow"/>
        <family val="2"/>
      </rPr>
      <t>(mind. 30 m2)</t>
    </r>
  </si>
  <si>
    <r>
      <t xml:space="preserve">pro Pony </t>
    </r>
    <r>
      <rPr>
        <sz val="10"/>
        <color rgb="FF008000"/>
        <rFont val="Arial Narrow"/>
        <family val="2"/>
      </rPr>
      <t>(mind. 20 m2)</t>
    </r>
  </si>
  <si>
    <t>ERWEITERTE AUSLÄUFE</t>
  </si>
  <si>
    <r>
      <t xml:space="preserve">Auslauferweiterung </t>
    </r>
    <r>
      <rPr>
        <sz val="10"/>
        <color rgb="FF008000"/>
        <rFont val="Arial Narrow"/>
        <family val="2"/>
      </rPr>
      <t>(mind. 40 m2 befestigte Fläche)</t>
    </r>
  </si>
  <si>
    <r>
      <t xml:space="preserve">Trail-Auslauf </t>
    </r>
    <r>
      <rPr>
        <sz val="10"/>
        <color rgb="FF008000"/>
        <rFont val="Arial Narrow"/>
        <family val="2"/>
      </rPr>
      <t>(ca. 300 m2 befestigte Fläche)</t>
    </r>
  </si>
  <si>
    <t>Halbtags</t>
  </si>
  <si>
    <t>Allwetterplatz (ca. 25x15m Quarzsand)</t>
  </si>
  <si>
    <t>Mitbenützung pro Pferd</t>
  </si>
  <si>
    <t>45 min</t>
  </si>
  <si>
    <t>Mitbenützung pro Pferd - Wochenpauschale</t>
  </si>
  <si>
    <t>Woche</t>
  </si>
  <si>
    <t>Mitbenützung pro Pferd - Monatspauschale</t>
  </si>
  <si>
    <t>Monat</t>
  </si>
  <si>
    <t>OPTIONALE ZUSCHLÄGE</t>
  </si>
  <si>
    <r>
      <t xml:space="preserve">Tagesaufenthalt am An-/Abreisetag </t>
    </r>
    <r>
      <rPr>
        <sz val="10"/>
        <color rgb="FF008000"/>
        <rFont val="Arial Narrow"/>
        <family val="2"/>
      </rPr>
      <t>(vor Check-in-Zeit / nach Check-Out-Zeit)</t>
    </r>
  </si>
  <si>
    <t>pro Fahrzeug mit Anhänger</t>
  </si>
  <si>
    <r>
      <t xml:space="preserve">Mithilfe Misten/Füttern durch Schwendihof-Team </t>
    </r>
    <r>
      <rPr>
        <sz val="10"/>
        <color rgb="FF008000"/>
        <rFont val="Arial Narrow"/>
        <family val="2"/>
      </rPr>
      <t>(Futterautomaten mit 6 Rationen pro Tag)</t>
    </r>
  </si>
  <si>
    <t>pro Grosspferd</t>
  </si>
  <si>
    <t>pro Kleinpferd</t>
  </si>
  <si>
    <t>pro Pony</t>
  </si>
  <si>
    <r>
      <t xml:space="preserve">Misten/Füttern durch Schwendihof-Team </t>
    </r>
    <r>
      <rPr>
        <sz val="10"/>
        <color rgb="FF008000"/>
        <rFont val="Arial Narrow"/>
        <family val="2"/>
      </rPr>
      <t>(Futterautomaten mit 6 Rationen pro Tag)</t>
    </r>
  </si>
  <si>
    <t>andere Fütterungsart pro Fütterung</t>
  </si>
  <si>
    <t>Heunetz</t>
  </si>
  <si>
    <t>Diverses</t>
  </si>
  <si>
    <r>
      <t xml:space="preserve">Heu </t>
    </r>
    <r>
      <rPr>
        <sz val="10"/>
        <color rgb="FF008000"/>
        <rFont val="Arial Narrow"/>
        <family val="2"/>
      </rPr>
      <t>(wird nach Bedarf verrechnet / ab 3 Nächten inklusive)</t>
    </r>
  </si>
  <si>
    <t>10 kg</t>
  </si>
  <si>
    <r>
      <t xml:space="preserve">Haygain-Bedampfung </t>
    </r>
    <r>
      <rPr>
        <sz val="10"/>
        <color rgb="FF008000"/>
        <rFont val="Arial Narrow"/>
        <family val="2"/>
      </rPr>
      <t>(max. 30 kg)</t>
    </r>
  </si>
  <si>
    <t>Bedampfung</t>
  </si>
  <si>
    <t>Stroh: nur auf Vorbestellung</t>
  </si>
  <si>
    <t>Weitere Fahrzeugabstellplätze pro Platz</t>
  </si>
  <si>
    <t>Trekking-Tour geführt</t>
  </si>
  <si>
    <t>Stunde</t>
  </si>
  <si>
    <t>* RABATTE</t>
  </si>
  <si>
    <t>ab 3 Nächten</t>
  </si>
  <si>
    <r>
      <t xml:space="preserve">Heu / Weide </t>
    </r>
    <r>
      <rPr>
        <sz val="10"/>
        <color rgb="FF008000"/>
        <rFont val="Arial Narrow"/>
        <family val="2"/>
      </rPr>
      <t>(je nach Bodenzustand)</t>
    </r>
  </si>
  <si>
    <t>inklusive</t>
  </si>
  <si>
    <r>
      <t xml:space="preserve">ab 5 Nächten: Anzahl Nächte = Rabatt </t>
    </r>
    <r>
      <rPr>
        <sz val="10"/>
        <color rgb="FF008000"/>
        <rFont val="Arial Narrow"/>
        <family val="2"/>
      </rPr>
      <t>(max. 50%)</t>
    </r>
  </si>
  <si>
    <t xml:space="preserve">% </t>
  </si>
  <si>
    <t>(inkl. Heu/Weide)</t>
  </si>
  <si>
    <t>Total Stallung</t>
  </si>
  <si>
    <t>Halbpension am Familientisch</t>
  </si>
  <si>
    <t>Tag/Person</t>
  </si>
  <si>
    <t>Ponywelt</t>
  </si>
  <si>
    <t>Std./Pferd</t>
  </si>
  <si>
    <t>1 Pferd</t>
  </si>
  <si>
    <t>2 Pferde</t>
  </si>
  <si>
    <t>3 Pferde</t>
  </si>
  <si>
    <t>Halbtages-Programm</t>
  </si>
  <si>
    <t>Halbtag/Pferd</t>
  </si>
  <si>
    <t>Tag/Pferd</t>
  </si>
  <si>
    <t>Ausritte</t>
  </si>
  <si>
    <t>1 Person</t>
  </si>
  <si>
    <t>ab 2 Personen</t>
  </si>
  <si>
    <t>Std./Person</t>
  </si>
  <si>
    <t>Tages-Programm</t>
  </si>
  <si>
    <t>Halbtag/Person</t>
  </si>
  <si>
    <t>Halbtag/Tier</t>
  </si>
  <si>
    <t>Tier-Trekking (ab 2 Tieren)</t>
  </si>
  <si>
    <t>Halbtages-Trekking (3 - 4 Stunden)</t>
  </si>
  <si>
    <t>ANGEBOTE MIT TIEREN</t>
  </si>
  <si>
    <t>Total Angebote mit Tieren</t>
  </si>
  <si>
    <t>Bauernhoferlebnis</t>
  </si>
  <si>
    <t>FERIEN auf Beeler's Schwendihof</t>
  </si>
  <si>
    <t>1 Kind pro Erwachsener gratis</t>
  </si>
  <si>
    <t>Begleitung im Hofalltag (1-2 Stunden)</t>
  </si>
  <si>
    <t>Familie</t>
  </si>
  <si>
    <t>Total Stallung und Unterkunft sowie Angebote mit Tieren</t>
  </si>
  <si>
    <t xml:space="preserve"> Preisliste ab 01.01.2023</t>
  </si>
  <si>
    <t>Rabatt: Buchung beide Studios (ab 4 Nächten)</t>
  </si>
  <si>
    <t>Zuschlag: Dritte Person (Kind 1/2)</t>
  </si>
  <si>
    <t>Zuschlag: Weiterer Parkplatz</t>
  </si>
  <si>
    <t>Zuschlag: Hund (nach Absprache)</t>
  </si>
  <si>
    <t>Studio Churfirsten (1-2 Pers.) inkl. 1 PP (ab 3 Nächten)</t>
  </si>
  <si>
    <t>Aufenthalt</t>
  </si>
  <si>
    <t>Zuschlag: Kurzaufenthalt (1-2 Nächte)</t>
  </si>
  <si>
    <r>
      <t xml:space="preserve">Frühstücksteller </t>
    </r>
    <r>
      <rPr>
        <sz val="10"/>
        <color rgb="FF7030A0"/>
        <rFont val="Arial Narrow"/>
        <family val="2"/>
      </rPr>
      <t>(Kaffee/Fruchtsaft, Brot, Käse/Joghurt/Ei)</t>
    </r>
  </si>
  <si>
    <r>
      <t xml:space="preserve">Frühstückstablett </t>
    </r>
    <r>
      <rPr>
        <sz val="10"/>
        <color rgb="FF7030A0"/>
        <rFont val="Arial Narrow"/>
        <family val="2"/>
      </rPr>
      <t>(Kaffee, Fruchtsaft, Brot, Käse, Joghurt oder Ei)</t>
    </r>
  </si>
  <si>
    <t>UNTERKUNFT</t>
  </si>
  <si>
    <t>Rabatt: Zwischensaison</t>
  </si>
  <si>
    <t>1 Stunde</t>
  </si>
  <si>
    <t>2 Stunden</t>
  </si>
  <si>
    <t>2 Std./Tier</t>
  </si>
  <si>
    <t>1 Std./Tier</t>
  </si>
  <si>
    <t>Benützung WC/Dusche</t>
  </si>
  <si>
    <t>Studio Guscha (1-2 Pers.) inkl. 1 PP (ab 3 Nächten)</t>
  </si>
  <si>
    <t>(max. 50%)</t>
  </si>
  <si>
    <t>Rabatt: ab 5 Nächten (Anzahl Nächte = Rabatt)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</si>
</sst>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14" x14ac:knownFonts="1">
    <font>
      <sz val="11"/>
      <color theme="1"/>
      <name val="Calibri"/>
      <family val="2"/>
      <scheme val="minor"/>
    </font>
    <font>
      <b/>
      <sz val="12"/>
      <color rgb="FF008000"/>
      <name val="Arial Narrow"/>
      <family val="2"/>
    </font>
    <font>
      <sz val="12"/>
      <color rgb="FF008000"/>
      <name val="Arial Narrow"/>
      <family val="2"/>
    </font>
    <font>
      <sz val="10"/>
      <color rgb="FF008000"/>
      <name val="Arial Narrow"/>
      <family val="2"/>
    </font>
    <font>
      <i/>
      <sz val="12"/>
      <color rgb="FF008000"/>
      <name val="Arial Narrow"/>
      <family val="2"/>
    </font>
    <font>
      <b/>
      <sz val="12"/>
      <color rgb="FF7030A0"/>
      <name val="Arial Narrow"/>
      <family val="2"/>
    </font>
    <font>
      <sz val="12"/>
      <color rgb="FF7030A0"/>
      <name val="Arial Narrow"/>
      <family val="2"/>
    </font>
    <font>
      <i/>
      <sz val="12"/>
      <color rgb="FF7030A0"/>
      <name val="Arial Narrow"/>
      <family val="2"/>
    </font>
    <font>
      <sz val="10"/>
      <color rgb="FF7030A0"/>
      <name val="Arial Narrow"/>
      <family val="2"/>
    </font>
    <font>
      <b/>
      <sz val="12"/>
      <color rgb="FF0070C0"/>
      <name val="Arial Narrow"/>
      <family val="2"/>
    </font>
    <font>
      <sz val="12"/>
      <color rgb="FF0070C0"/>
      <name val="Arial Narrow"/>
      <family val="2"/>
    </font>
    <font>
      <i/>
      <sz val="12"/>
      <color rgb="FF0070C0"/>
      <name val="Arial Narrow"/>
      <family val="2"/>
    </font>
    <font>
      <b/>
      <sz val="12"/>
      <color rgb="FFC00000"/>
      <name val="Arial Narrow"/>
      <family val="2"/>
    </font>
    <font>
      <sz val="12"/>
      <color rgb="FFC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theme="6"/>
      </patternFill>
    </fill>
  </fills>
  <borders count="10">
    <border>
      <left/>
      <right/>
      <top/>
      <bottom/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/>
      <bottom style="thin">
        <color rgb="FFC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4" fontId="1" fillId="0" borderId="0" xfId="0" applyNumberFormat="1" applyFont="1" applyAlignment="1">
      <alignment horizontal="right"/>
    </xf>
    <xf numFmtId="0" fontId="2" fillId="0" borderId="0" xfId="0" applyFont="1"/>
    <xf numFmtId="44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4" fillId="0" borderId="0" xfId="0" applyFont="1"/>
    <xf numFmtId="0" fontId="2" fillId="2" borderId="2" xfId="0" applyFont="1" applyFill="1" applyBorder="1"/>
    <xf numFmtId="44" fontId="1" fillId="0" borderId="0" xfId="0" applyNumberFormat="1" applyFont="1"/>
    <xf numFmtId="44" fontId="2" fillId="3" borderId="0" xfId="0" applyNumberFormat="1" applyFont="1" applyFill="1"/>
    <xf numFmtId="0" fontId="2" fillId="3" borderId="0" xfId="0" applyFont="1" applyFill="1"/>
    <xf numFmtId="0" fontId="1" fillId="3" borderId="0" xfId="0" applyFont="1" applyFill="1"/>
    <xf numFmtId="0" fontId="2" fillId="2" borderId="3" xfId="0" applyFont="1" applyFill="1" applyBorder="1"/>
    <xf numFmtId="44" fontId="2" fillId="0" borderId="1" xfId="0" applyNumberFormat="1" applyFont="1" applyBorder="1"/>
    <xf numFmtId="44" fontId="1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44" fontId="6" fillId="0" borderId="0" xfId="0" applyNumberFormat="1" applyFont="1"/>
    <xf numFmtId="0" fontId="6" fillId="2" borderId="4" xfId="0" applyFont="1" applyFill="1" applyBorder="1"/>
    <xf numFmtId="0" fontId="6" fillId="2" borderId="6" xfId="0" applyFont="1" applyFill="1" applyBorder="1"/>
    <xf numFmtId="0" fontId="6" fillId="0" borderId="5" xfId="0" applyFont="1" applyBorder="1"/>
    <xf numFmtId="44" fontId="6" fillId="0" borderId="5" xfId="0" applyNumberFormat="1" applyFont="1" applyBorder="1"/>
    <xf numFmtId="44" fontId="5" fillId="0" borderId="5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4" fontId="10" fillId="0" borderId="0" xfId="0" applyNumberFormat="1" applyFont="1"/>
    <xf numFmtId="0" fontId="10" fillId="2" borderId="7" xfId="0" applyFont="1" applyFill="1" applyBorder="1"/>
    <xf numFmtId="44" fontId="9" fillId="0" borderId="0" xfId="0" applyNumberFormat="1" applyFont="1"/>
    <xf numFmtId="0" fontId="10" fillId="0" borderId="8" xfId="0" applyFont="1" applyBorder="1"/>
    <xf numFmtId="44" fontId="10" fillId="0" borderId="8" xfId="0" applyNumberFormat="1" applyFont="1" applyBorder="1"/>
    <xf numFmtId="0" fontId="9" fillId="0" borderId="8" xfId="0" applyFont="1" applyBorder="1"/>
    <xf numFmtId="0" fontId="12" fillId="0" borderId="9" xfId="0" applyFont="1" applyBorder="1"/>
    <xf numFmtId="0" fontId="12" fillId="0" borderId="9" xfId="0" applyFont="1" applyBorder="1" applyAlignment="1">
      <alignment horizontal="left"/>
    </xf>
    <xf numFmtId="44" fontId="12" fillId="0" borderId="9" xfId="0" applyNumberFormat="1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" fillId="0" borderId="9" xfId="0" applyFont="1" applyBorder="1"/>
    <xf numFmtId="0" fontId="13" fillId="0" borderId="0" xfId="0" applyFont="1"/>
    <xf numFmtId="44" fontId="13" fillId="0" borderId="0" xfId="0" applyNumberFormat="1" applyFont="1"/>
    <xf numFmtId="44" fontId="12" fillId="0" borderId="0" xfId="0" applyNumberFormat="1" applyFont="1"/>
    <xf numFmtId="44" fontId="8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8000"/>
      <color rgb="FF6699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0"/>
  <sheetViews>
    <sheetView tabSelected="1" zoomScale="85" zoomScaleNormal="85" workbookViewId="0"/>
  </sheetViews>
  <sheetFormatPr baseColWidth="10" defaultColWidth="11.3984375" defaultRowHeight="15" x14ac:dyDescent="0.4"/>
  <cols>
    <col min="1" max="3" width="3.59765625" style="3" customWidth="1"/>
    <col min="4" max="4" width="36.59765625" style="3" customWidth="1"/>
    <col min="5" max="5" width="12.73046875" style="3" customWidth="1"/>
    <col min="6" max="6" width="2.1328125" style="3" bestFit="1" customWidth="1"/>
    <col min="7" max="7" width="14.265625" style="4" customWidth="1"/>
    <col min="8" max="8" width="2.1328125" style="3" customWidth="1"/>
    <col min="9" max="9" width="14.265625" style="4" customWidth="1"/>
    <col min="10" max="10" width="2.1328125" style="1" customWidth="1"/>
    <col min="11" max="16384" width="11.3984375" style="3"/>
  </cols>
  <sheetData>
    <row r="1" spans="1:10" s="1" customFormat="1" x14ac:dyDescent="0.4">
      <c r="A1" s="35" t="s">
        <v>94</v>
      </c>
      <c r="B1" s="35"/>
      <c r="C1" s="36"/>
      <c r="D1" s="36"/>
      <c r="E1" s="35"/>
      <c r="F1" s="35"/>
      <c r="G1" s="37"/>
      <c r="H1" s="38"/>
      <c r="I1" s="38" t="s">
        <v>99</v>
      </c>
      <c r="J1" s="39"/>
    </row>
    <row r="2" spans="1:10" s="1" customFormat="1" x14ac:dyDescent="0.4">
      <c r="G2" s="2"/>
    </row>
    <row r="3" spans="1:10" s="18" customFormat="1" ht="15.75" customHeight="1" x14ac:dyDescent="0.4">
      <c r="A3" s="17" t="s">
        <v>109</v>
      </c>
      <c r="E3" s="19" t="s">
        <v>0</v>
      </c>
      <c r="G3" s="20"/>
      <c r="I3" s="20"/>
      <c r="J3" s="17"/>
    </row>
    <row r="4" spans="1:10" s="18" customFormat="1" ht="15.75" customHeight="1" x14ac:dyDescent="0.4">
      <c r="A4" s="21"/>
      <c r="B4" s="18" t="s">
        <v>116</v>
      </c>
      <c r="E4" s="18" t="s">
        <v>1</v>
      </c>
      <c r="F4" s="18" t="s">
        <v>2</v>
      </c>
      <c r="G4" s="20">
        <v>85</v>
      </c>
      <c r="I4" s="20">
        <f>A4*G4</f>
        <v>0</v>
      </c>
      <c r="J4" s="17"/>
    </row>
    <row r="5" spans="1:10" s="18" customFormat="1" ht="15.75" customHeight="1" x14ac:dyDescent="0.4">
      <c r="A5" s="21"/>
      <c r="B5" s="18" t="s">
        <v>104</v>
      </c>
      <c r="E5" s="18" t="s">
        <v>1</v>
      </c>
      <c r="F5" s="18" t="s">
        <v>2</v>
      </c>
      <c r="G5" s="20">
        <v>75</v>
      </c>
      <c r="I5" s="20">
        <f t="shared" ref="I5:I15" si="0">A5*G5</f>
        <v>0</v>
      </c>
      <c r="J5" s="17"/>
    </row>
    <row r="6" spans="1:10" s="18" customFormat="1" ht="15.75" customHeight="1" x14ac:dyDescent="0.4">
      <c r="A6" s="21"/>
      <c r="C6" s="18" t="s">
        <v>110</v>
      </c>
      <c r="E6" s="18" t="s">
        <v>1</v>
      </c>
      <c r="F6" s="18" t="s">
        <v>2</v>
      </c>
      <c r="G6" s="20">
        <v>-10</v>
      </c>
      <c r="I6" s="20">
        <f>A6*G6</f>
        <v>0</v>
      </c>
      <c r="J6" s="17"/>
    </row>
    <row r="7" spans="1:10" s="18" customFormat="1" ht="15.75" customHeight="1" x14ac:dyDescent="0.4">
      <c r="A7" s="21"/>
      <c r="C7" s="18" t="s">
        <v>100</v>
      </c>
      <c r="E7" s="18" t="s">
        <v>1</v>
      </c>
      <c r="F7" s="18" t="s">
        <v>2</v>
      </c>
      <c r="G7" s="20">
        <v>-20</v>
      </c>
      <c r="I7" s="20">
        <f t="shared" si="0"/>
        <v>0</v>
      </c>
      <c r="J7" s="17"/>
    </row>
    <row r="8" spans="1:10" s="18" customFormat="1" ht="15.75" customHeight="1" x14ac:dyDescent="0.4">
      <c r="A8" s="21"/>
      <c r="C8" s="18" t="s">
        <v>118</v>
      </c>
      <c r="E8" s="18">
        <f>A8</f>
        <v>0</v>
      </c>
      <c r="F8" s="18" t="s">
        <v>69</v>
      </c>
      <c r="G8" s="43" t="s">
        <v>117</v>
      </c>
      <c r="I8" s="20">
        <f>((-SUM(I4:I7)-SUM(I9:I12))*(E8)%)</f>
        <v>0</v>
      </c>
      <c r="J8" s="17"/>
    </row>
    <row r="9" spans="1:10" s="18" customFormat="1" ht="15.75" customHeight="1" x14ac:dyDescent="0.4">
      <c r="A9" s="21"/>
      <c r="C9" s="18" t="s">
        <v>101</v>
      </c>
      <c r="E9" s="18" t="s">
        <v>1</v>
      </c>
      <c r="F9" s="18" t="s">
        <v>2</v>
      </c>
      <c r="G9" s="20">
        <v>15</v>
      </c>
      <c r="I9" s="20">
        <f t="shared" si="0"/>
        <v>0</v>
      </c>
      <c r="J9" s="17"/>
    </row>
    <row r="10" spans="1:10" s="18" customFormat="1" ht="15.75" customHeight="1" x14ac:dyDescent="0.4">
      <c r="A10" s="21"/>
      <c r="C10" s="18" t="s">
        <v>102</v>
      </c>
      <c r="E10" s="18" t="s">
        <v>1</v>
      </c>
      <c r="F10" s="18" t="s">
        <v>2</v>
      </c>
      <c r="G10" s="20">
        <v>10</v>
      </c>
      <c r="I10" s="20">
        <f t="shared" si="0"/>
        <v>0</v>
      </c>
      <c r="J10" s="17"/>
    </row>
    <row r="11" spans="1:10" s="18" customFormat="1" ht="15.75" customHeight="1" x14ac:dyDescent="0.4">
      <c r="A11" s="21"/>
      <c r="C11" s="18" t="s">
        <v>103</v>
      </c>
      <c r="E11" s="18" t="s">
        <v>1</v>
      </c>
      <c r="F11" s="18" t="s">
        <v>2</v>
      </c>
      <c r="G11" s="20">
        <v>5</v>
      </c>
      <c r="I11" s="20">
        <f>A11*G11</f>
        <v>0</v>
      </c>
      <c r="J11" s="17"/>
    </row>
    <row r="12" spans="1:10" s="18" customFormat="1" ht="15.75" customHeight="1" x14ac:dyDescent="0.4">
      <c r="A12" s="21"/>
      <c r="C12" s="18" t="s">
        <v>106</v>
      </c>
      <c r="E12" s="18" t="s">
        <v>105</v>
      </c>
      <c r="F12" s="18" t="s">
        <v>2</v>
      </c>
      <c r="G12" s="20">
        <v>20</v>
      </c>
      <c r="I12" s="20">
        <f>A12*G12</f>
        <v>0</v>
      </c>
      <c r="J12" s="17"/>
    </row>
    <row r="13" spans="1:10" s="18" customFormat="1" ht="15.75" customHeight="1" x14ac:dyDescent="0.4">
      <c r="A13" s="21"/>
      <c r="C13" s="18" t="s">
        <v>5</v>
      </c>
      <c r="E13" s="18" t="s">
        <v>4</v>
      </c>
      <c r="F13" s="18" t="s">
        <v>2</v>
      </c>
      <c r="G13" s="20">
        <v>2.2000000000000002</v>
      </c>
      <c r="I13" s="20">
        <f t="shared" si="0"/>
        <v>0</v>
      </c>
      <c r="J13" s="17"/>
    </row>
    <row r="14" spans="1:10" s="18" customFormat="1" ht="15.75" customHeight="1" x14ac:dyDescent="0.4">
      <c r="A14" s="21"/>
      <c r="C14" s="18" t="s">
        <v>6</v>
      </c>
      <c r="E14" s="18" t="s">
        <v>7</v>
      </c>
      <c r="F14" s="18" t="s">
        <v>2</v>
      </c>
      <c r="G14" s="20">
        <v>20</v>
      </c>
      <c r="I14" s="20">
        <f t="shared" si="0"/>
        <v>0</v>
      </c>
      <c r="J14" s="17"/>
    </row>
    <row r="15" spans="1:10" s="18" customFormat="1" ht="15.75" customHeight="1" x14ac:dyDescent="0.4">
      <c r="A15" s="21"/>
      <c r="C15" s="18" t="s">
        <v>8</v>
      </c>
      <c r="E15" s="18" t="s">
        <v>9</v>
      </c>
      <c r="F15" s="18" t="s">
        <v>2</v>
      </c>
      <c r="G15" s="20">
        <v>60</v>
      </c>
      <c r="I15" s="20">
        <f t="shared" si="0"/>
        <v>0</v>
      </c>
      <c r="J15" s="17"/>
    </row>
    <row r="16" spans="1:10" s="18" customFormat="1" ht="15.75" customHeight="1" x14ac:dyDescent="0.4">
      <c r="E16" s="19"/>
      <c r="G16" s="20"/>
      <c r="I16" s="20"/>
    </row>
    <row r="17" spans="1:12" s="18" customFormat="1" ht="15.75" customHeight="1" x14ac:dyDescent="0.4">
      <c r="A17" s="21"/>
      <c r="B17" s="18" t="s">
        <v>10</v>
      </c>
      <c r="E17" s="18" t="s">
        <v>1</v>
      </c>
      <c r="F17" s="18" t="s">
        <v>2</v>
      </c>
      <c r="G17" s="20">
        <v>25</v>
      </c>
      <c r="I17" s="20">
        <f t="shared" ref="I17:I25" si="1">A17*G17</f>
        <v>0</v>
      </c>
      <c r="J17" s="17"/>
    </row>
    <row r="18" spans="1:12" s="18" customFormat="1" ht="15.75" customHeight="1" x14ac:dyDescent="0.4">
      <c r="A18" s="21"/>
      <c r="C18" s="18" t="s">
        <v>115</v>
      </c>
      <c r="E18" s="18" t="s">
        <v>4</v>
      </c>
      <c r="F18" s="18" t="s">
        <v>2</v>
      </c>
      <c r="G18" s="20">
        <v>10</v>
      </c>
      <c r="I18" s="20">
        <f t="shared" si="1"/>
        <v>0</v>
      </c>
      <c r="J18" s="17"/>
    </row>
    <row r="19" spans="1:12" s="18" customFormat="1" ht="15.75" customHeight="1" x14ac:dyDescent="0.4">
      <c r="A19" s="21"/>
      <c r="B19" s="18" t="s">
        <v>11</v>
      </c>
      <c r="E19" s="18" t="s">
        <v>4</v>
      </c>
      <c r="F19" s="18" t="s">
        <v>2</v>
      </c>
      <c r="G19" s="20">
        <v>15</v>
      </c>
      <c r="I19" s="20">
        <f t="shared" si="1"/>
        <v>0</v>
      </c>
      <c r="J19" s="17"/>
    </row>
    <row r="20" spans="1:12" s="18" customFormat="1" ht="15.75" customHeight="1" x14ac:dyDescent="0.4">
      <c r="A20" s="21"/>
      <c r="B20" s="18" t="s">
        <v>12</v>
      </c>
      <c r="E20" s="18" t="s">
        <v>1</v>
      </c>
      <c r="F20" s="18" t="s">
        <v>2</v>
      </c>
      <c r="G20" s="20">
        <v>35</v>
      </c>
      <c r="I20" s="20">
        <f t="shared" si="1"/>
        <v>0</v>
      </c>
      <c r="J20" s="17"/>
    </row>
    <row r="21" spans="1:12" s="18" customFormat="1" ht="15.75" customHeight="1" x14ac:dyDescent="0.4">
      <c r="A21" s="21"/>
      <c r="C21" s="18" t="s">
        <v>13</v>
      </c>
      <c r="E21" s="18" t="s">
        <v>1</v>
      </c>
      <c r="F21" s="18" t="s">
        <v>2</v>
      </c>
      <c r="G21" s="20">
        <v>25</v>
      </c>
      <c r="I21" s="20">
        <f t="shared" si="1"/>
        <v>0</v>
      </c>
      <c r="J21" s="17"/>
    </row>
    <row r="22" spans="1:12" s="18" customFormat="1" ht="15.75" customHeight="1" x14ac:dyDescent="0.4">
      <c r="A22" s="21"/>
      <c r="C22" s="18" t="s">
        <v>14</v>
      </c>
      <c r="E22" s="18" t="s">
        <v>4</v>
      </c>
      <c r="F22" s="18" t="s">
        <v>2</v>
      </c>
      <c r="G22" s="20">
        <v>15</v>
      </c>
      <c r="I22" s="20">
        <f t="shared" si="1"/>
        <v>0</v>
      </c>
      <c r="J22" s="17"/>
    </row>
    <row r="23" spans="1:12" s="18" customFormat="1" ht="15.75" customHeight="1" x14ac:dyDescent="0.4">
      <c r="A23" s="21"/>
      <c r="B23" s="18" t="s">
        <v>108</v>
      </c>
      <c r="E23" s="18" t="s">
        <v>7</v>
      </c>
      <c r="F23" s="18" t="s">
        <v>2</v>
      </c>
      <c r="G23" s="20">
        <v>15</v>
      </c>
      <c r="I23" s="20">
        <f t="shared" ref="I23" si="2">A23*G23</f>
        <v>0</v>
      </c>
      <c r="J23" s="17"/>
    </row>
    <row r="24" spans="1:12" s="18" customFormat="1" ht="15.75" customHeight="1" x14ac:dyDescent="0.4">
      <c r="A24" s="21"/>
      <c r="B24" s="18" t="s">
        <v>107</v>
      </c>
      <c r="E24" s="18" t="s">
        <v>7</v>
      </c>
      <c r="F24" s="18" t="s">
        <v>2</v>
      </c>
      <c r="G24" s="20">
        <v>10</v>
      </c>
      <c r="I24" s="20">
        <f t="shared" ref="I24" si="3">A24*G24</f>
        <v>0</v>
      </c>
      <c r="J24" s="17"/>
    </row>
    <row r="25" spans="1:12" s="18" customFormat="1" ht="15.75" hidden="1" customHeight="1" x14ac:dyDescent="0.4">
      <c r="A25" s="21"/>
      <c r="B25" s="18" t="s">
        <v>72</v>
      </c>
      <c r="E25" s="18" t="s">
        <v>7</v>
      </c>
      <c r="F25" s="18" t="s">
        <v>2</v>
      </c>
      <c r="G25" s="20">
        <v>35</v>
      </c>
      <c r="I25" s="20">
        <f t="shared" si="1"/>
        <v>0</v>
      </c>
      <c r="J25" s="17"/>
    </row>
    <row r="26" spans="1:12" s="18" customFormat="1" ht="15.75" customHeight="1" x14ac:dyDescent="0.4">
      <c r="E26" s="19"/>
      <c r="G26" s="20"/>
      <c r="I26" s="20"/>
    </row>
    <row r="27" spans="1:12" s="18" customFormat="1" ht="15.75" customHeight="1" x14ac:dyDescent="0.4">
      <c r="A27" s="22"/>
      <c r="B27" s="18" t="s">
        <v>3</v>
      </c>
      <c r="E27" s="18" t="s">
        <v>4</v>
      </c>
      <c r="F27" s="18" t="s">
        <v>2</v>
      </c>
      <c r="G27" s="20">
        <v>2.4</v>
      </c>
      <c r="I27" s="20">
        <f>A27*G27</f>
        <v>0</v>
      </c>
      <c r="J27" s="17"/>
    </row>
    <row r="28" spans="1:12" s="18" customFormat="1" x14ac:dyDescent="0.4">
      <c r="A28" s="23" t="s">
        <v>15</v>
      </c>
      <c r="B28" s="23"/>
      <c r="C28" s="23"/>
      <c r="D28" s="23"/>
      <c r="E28" s="23"/>
      <c r="F28" s="23"/>
      <c r="G28" s="24"/>
      <c r="H28" s="23"/>
      <c r="I28" s="24">
        <f>SUM(I4:I27)</f>
        <v>0</v>
      </c>
      <c r="J28" s="25"/>
      <c r="K28" s="20"/>
      <c r="L28" s="20"/>
    </row>
    <row r="29" spans="1:12" s="1" customFormat="1" x14ac:dyDescent="0.4">
      <c r="G29" s="2"/>
    </row>
    <row r="30" spans="1:12" s="27" customFormat="1" ht="15.75" customHeight="1" x14ac:dyDescent="0.4">
      <c r="A30" s="26" t="s">
        <v>91</v>
      </c>
      <c r="E30" s="28"/>
      <c r="G30" s="29"/>
      <c r="I30" s="29"/>
      <c r="J30" s="26"/>
    </row>
    <row r="31" spans="1:12" s="27" customFormat="1" ht="15.75" customHeight="1" x14ac:dyDescent="0.4">
      <c r="A31" s="27" t="s">
        <v>74</v>
      </c>
      <c r="G31" s="29"/>
      <c r="I31" s="29"/>
      <c r="J31" s="26"/>
    </row>
    <row r="32" spans="1:12" s="27" customFormat="1" ht="15.75" customHeight="1" x14ac:dyDescent="0.4">
      <c r="A32" s="30"/>
      <c r="C32" s="27" t="s">
        <v>76</v>
      </c>
      <c r="E32" s="27" t="s">
        <v>75</v>
      </c>
      <c r="F32" s="27" t="s">
        <v>2</v>
      </c>
      <c r="G32" s="29">
        <v>50</v>
      </c>
      <c r="I32" s="29">
        <f t="shared" ref="I32:I38" si="4">A32*G32</f>
        <v>0</v>
      </c>
      <c r="J32" s="26"/>
    </row>
    <row r="33" spans="1:10" s="27" customFormat="1" ht="15.75" customHeight="1" x14ac:dyDescent="0.4">
      <c r="A33" s="30"/>
      <c r="C33" s="27" t="s">
        <v>77</v>
      </c>
      <c r="E33" s="27" t="s">
        <v>75</v>
      </c>
      <c r="F33" s="27" t="s">
        <v>2</v>
      </c>
      <c r="G33" s="29">
        <v>40</v>
      </c>
      <c r="I33" s="29">
        <f t="shared" si="4"/>
        <v>0</v>
      </c>
      <c r="J33" s="26"/>
    </row>
    <row r="34" spans="1:10" s="27" customFormat="1" ht="15.75" customHeight="1" x14ac:dyDescent="0.4">
      <c r="A34" s="30"/>
      <c r="C34" s="27" t="s">
        <v>78</v>
      </c>
      <c r="E34" s="27" t="s">
        <v>75</v>
      </c>
      <c r="F34" s="27" t="s">
        <v>2</v>
      </c>
      <c r="G34" s="29">
        <v>30</v>
      </c>
      <c r="I34" s="29">
        <f t="shared" si="4"/>
        <v>0</v>
      </c>
      <c r="J34" s="26"/>
    </row>
    <row r="35" spans="1:10" s="27" customFormat="1" ht="15.75" customHeight="1" x14ac:dyDescent="0.4">
      <c r="A35" s="18"/>
      <c r="B35" s="27" t="s">
        <v>79</v>
      </c>
      <c r="G35" s="29"/>
      <c r="I35" s="29">
        <f t="shared" si="4"/>
        <v>0</v>
      </c>
      <c r="J35" s="26"/>
    </row>
    <row r="36" spans="1:10" s="27" customFormat="1" ht="15.75" customHeight="1" x14ac:dyDescent="0.4">
      <c r="A36" s="30"/>
      <c r="C36" s="27" t="s">
        <v>76</v>
      </c>
      <c r="E36" s="27" t="s">
        <v>80</v>
      </c>
      <c r="F36" s="27" t="s">
        <v>2</v>
      </c>
      <c r="G36" s="29">
        <v>150</v>
      </c>
      <c r="I36" s="29">
        <f t="shared" si="4"/>
        <v>0</v>
      </c>
      <c r="J36" s="26"/>
    </row>
    <row r="37" spans="1:10" s="27" customFormat="1" ht="15.75" customHeight="1" x14ac:dyDescent="0.4">
      <c r="A37" s="30"/>
      <c r="C37" s="27" t="s">
        <v>77</v>
      </c>
      <c r="E37" s="27" t="s">
        <v>80</v>
      </c>
      <c r="F37" s="27" t="s">
        <v>2</v>
      </c>
      <c r="G37" s="29">
        <v>120</v>
      </c>
      <c r="I37" s="29">
        <f t="shared" si="4"/>
        <v>0</v>
      </c>
      <c r="J37" s="26"/>
    </row>
    <row r="38" spans="1:10" s="27" customFormat="1" ht="15.75" customHeight="1" x14ac:dyDescent="0.4">
      <c r="A38" s="30"/>
      <c r="C38" s="27" t="s">
        <v>78</v>
      </c>
      <c r="E38" s="27" t="s">
        <v>80</v>
      </c>
      <c r="F38" s="27" t="s">
        <v>2</v>
      </c>
      <c r="G38" s="29">
        <v>90</v>
      </c>
      <c r="I38" s="29">
        <f t="shared" si="4"/>
        <v>0</v>
      </c>
      <c r="J38" s="26"/>
    </row>
    <row r="39" spans="1:10" s="27" customFormat="1" ht="15.75" customHeight="1" x14ac:dyDescent="0.4">
      <c r="A39" s="18"/>
      <c r="B39" s="27" t="s">
        <v>86</v>
      </c>
      <c r="G39" s="29"/>
      <c r="I39" s="29">
        <f t="shared" ref="I39:I42" si="5">A39*G39</f>
        <v>0</v>
      </c>
      <c r="J39" s="26"/>
    </row>
    <row r="40" spans="1:10" s="27" customFormat="1" ht="15.75" customHeight="1" x14ac:dyDescent="0.4">
      <c r="A40" s="30"/>
      <c r="C40" s="27" t="s">
        <v>76</v>
      </c>
      <c r="E40" s="27" t="s">
        <v>81</v>
      </c>
      <c r="F40" s="27" t="s">
        <v>2</v>
      </c>
      <c r="G40" s="29">
        <v>250</v>
      </c>
      <c r="I40" s="29">
        <f t="shared" si="5"/>
        <v>0</v>
      </c>
      <c r="J40" s="26"/>
    </row>
    <row r="41" spans="1:10" s="27" customFormat="1" ht="15.75" customHeight="1" x14ac:dyDescent="0.4">
      <c r="A41" s="30"/>
      <c r="C41" s="27" t="s">
        <v>77</v>
      </c>
      <c r="E41" s="27" t="s">
        <v>81</v>
      </c>
      <c r="F41" s="27" t="s">
        <v>2</v>
      </c>
      <c r="G41" s="29">
        <v>200</v>
      </c>
      <c r="I41" s="29">
        <f t="shared" si="5"/>
        <v>0</v>
      </c>
      <c r="J41" s="26"/>
    </row>
    <row r="42" spans="1:10" s="27" customFormat="1" ht="15.75" customHeight="1" x14ac:dyDescent="0.4">
      <c r="A42" s="30"/>
      <c r="C42" s="27" t="s">
        <v>78</v>
      </c>
      <c r="E42" s="27" t="s">
        <v>81</v>
      </c>
      <c r="F42" s="27" t="s">
        <v>2</v>
      </c>
      <c r="G42" s="29">
        <v>150</v>
      </c>
      <c r="I42" s="29">
        <f t="shared" si="5"/>
        <v>0</v>
      </c>
      <c r="J42" s="26"/>
    </row>
    <row r="43" spans="1:10" s="18" customFormat="1" ht="15.75" customHeight="1" x14ac:dyDescent="0.4">
      <c r="E43" s="19"/>
      <c r="G43" s="20"/>
      <c r="I43" s="20"/>
    </row>
    <row r="44" spans="1:10" s="27" customFormat="1" ht="15.75" customHeight="1" x14ac:dyDescent="0.4">
      <c r="A44" s="27" t="s">
        <v>82</v>
      </c>
      <c r="G44" s="29"/>
      <c r="I44" s="29"/>
      <c r="J44" s="26"/>
    </row>
    <row r="45" spans="1:10" s="27" customFormat="1" ht="15.75" customHeight="1" x14ac:dyDescent="0.4">
      <c r="A45" s="30"/>
      <c r="C45" s="27" t="s">
        <v>83</v>
      </c>
      <c r="E45" s="27" t="s">
        <v>85</v>
      </c>
      <c r="F45" s="27" t="s">
        <v>2</v>
      </c>
      <c r="G45" s="29">
        <v>60</v>
      </c>
      <c r="I45" s="29">
        <f t="shared" ref="I45:I52" si="6">A45*G45</f>
        <v>0</v>
      </c>
      <c r="J45" s="26"/>
    </row>
    <row r="46" spans="1:10" s="27" customFormat="1" ht="15.75" customHeight="1" x14ac:dyDescent="0.4">
      <c r="A46" s="30"/>
      <c r="C46" s="27" t="s">
        <v>84</v>
      </c>
      <c r="E46" s="27" t="s">
        <v>85</v>
      </c>
      <c r="F46" s="27" t="s">
        <v>2</v>
      </c>
      <c r="G46" s="29">
        <v>45</v>
      </c>
      <c r="I46" s="29">
        <f t="shared" si="6"/>
        <v>0</v>
      </c>
      <c r="J46" s="26"/>
    </row>
    <row r="47" spans="1:10" s="27" customFormat="1" ht="15.75" customHeight="1" x14ac:dyDescent="0.4">
      <c r="A47" s="18"/>
      <c r="B47" s="27" t="s">
        <v>79</v>
      </c>
      <c r="G47" s="29"/>
      <c r="I47" s="29">
        <f t="shared" si="6"/>
        <v>0</v>
      </c>
      <c r="J47" s="26"/>
    </row>
    <row r="48" spans="1:10" s="27" customFormat="1" ht="15.75" customHeight="1" x14ac:dyDescent="0.4">
      <c r="A48" s="30"/>
      <c r="C48" s="27" t="s">
        <v>83</v>
      </c>
      <c r="E48" s="27" t="s">
        <v>87</v>
      </c>
      <c r="F48" s="27" t="s">
        <v>2</v>
      </c>
      <c r="G48" s="29">
        <v>180</v>
      </c>
      <c r="I48" s="29">
        <f t="shared" ref="I48:I49" si="7">A48*G48</f>
        <v>0</v>
      </c>
      <c r="J48" s="26"/>
    </row>
    <row r="49" spans="1:12" s="27" customFormat="1" ht="15.75" customHeight="1" x14ac:dyDescent="0.4">
      <c r="A49" s="30"/>
      <c r="C49" s="27" t="s">
        <v>84</v>
      </c>
      <c r="E49" s="27" t="s">
        <v>87</v>
      </c>
      <c r="F49" s="27" t="s">
        <v>2</v>
      </c>
      <c r="G49" s="29">
        <v>135</v>
      </c>
      <c r="I49" s="29">
        <f t="shared" si="7"/>
        <v>0</v>
      </c>
      <c r="J49" s="26"/>
    </row>
    <row r="50" spans="1:12" s="27" customFormat="1" ht="15.75" customHeight="1" x14ac:dyDescent="0.4">
      <c r="A50" s="18"/>
      <c r="B50" s="27" t="s">
        <v>86</v>
      </c>
      <c r="G50" s="29"/>
      <c r="I50" s="29">
        <f t="shared" si="6"/>
        <v>0</v>
      </c>
      <c r="J50" s="26"/>
    </row>
    <row r="51" spans="1:12" s="27" customFormat="1" ht="15.75" customHeight="1" x14ac:dyDescent="0.4">
      <c r="A51" s="30"/>
      <c r="C51" s="27" t="s">
        <v>83</v>
      </c>
      <c r="E51" s="27" t="s">
        <v>73</v>
      </c>
      <c r="F51" s="27" t="s">
        <v>2</v>
      </c>
      <c r="G51" s="29">
        <v>330</v>
      </c>
      <c r="I51" s="29">
        <f t="shared" si="6"/>
        <v>0</v>
      </c>
      <c r="J51" s="26"/>
    </row>
    <row r="52" spans="1:12" s="27" customFormat="1" ht="15.75" customHeight="1" x14ac:dyDescent="0.4">
      <c r="A52" s="30"/>
      <c r="C52" s="27" t="s">
        <v>84</v>
      </c>
      <c r="E52" s="27" t="s">
        <v>73</v>
      </c>
      <c r="F52" s="27" t="s">
        <v>2</v>
      </c>
      <c r="G52" s="29">
        <v>220</v>
      </c>
      <c r="I52" s="29">
        <f t="shared" si="6"/>
        <v>0</v>
      </c>
      <c r="J52" s="26"/>
    </row>
    <row r="53" spans="1:12" s="18" customFormat="1" ht="15.75" customHeight="1" x14ac:dyDescent="0.4">
      <c r="E53" s="19"/>
      <c r="G53" s="20"/>
      <c r="I53" s="20"/>
    </row>
    <row r="54" spans="1:12" s="27" customFormat="1" ht="15.75" customHeight="1" x14ac:dyDescent="0.4">
      <c r="A54" s="27" t="s">
        <v>89</v>
      </c>
      <c r="G54" s="29"/>
      <c r="I54" s="29"/>
      <c r="J54" s="26"/>
    </row>
    <row r="55" spans="1:12" s="27" customFormat="1" ht="15.75" customHeight="1" x14ac:dyDescent="0.4">
      <c r="A55" s="30"/>
      <c r="B55" s="27" t="s">
        <v>111</v>
      </c>
      <c r="E55" s="27" t="s">
        <v>114</v>
      </c>
      <c r="F55" s="27" t="s">
        <v>2</v>
      </c>
      <c r="G55" s="29">
        <v>30</v>
      </c>
      <c r="I55" s="29">
        <f t="shared" ref="I55:I57" si="8">A55*G55</f>
        <v>0</v>
      </c>
      <c r="J55" s="26"/>
    </row>
    <row r="56" spans="1:12" s="27" customFormat="1" ht="15.75" customHeight="1" x14ac:dyDescent="0.4">
      <c r="A56" s="30"/>
      <c r="B56" s="27" t="s">
        <v>112</v>
      </c>
      <c r="E56" s="27" t="s">
        <v>113</v>
      </c>
      <c r="F56" s="27" t="s">
        <v>2</v>
      </c>
      <c r="G56" s="29">
        <v>45</v>
      </c>
      <c r="I56" s="29">
        <f t="shared" si="8"/>
        <v>0</v>
      </c>
      <c r="J56" s="26"/>
    </row>
    <row r="57" spans="1:12" s="27" customFormat="1" ht="15.75" customHeight="1" x14ac:dyDescent="0.4">
      <c r="A57" s="30"/>
      <c r="B57" s="27" t="s">
        <v>90</v>
      </c>
      <c r="E57" s="27" t="s">
        <v>88</v>
      </c>
      <c r="F57" s="27" t="s">
        <v>2</v>
      </c>
      <c r="G57" s="29">
        <v>60</v>
      </c>
      <c r="I57" s="29">
        <f t="shared" si="8"/>
        <v>0</v>
      </c>
      <c r="J57" s="26"/>
    </row>
    <row r="58" spans="1:12" s="18" customFormat="1" ht="15.75" customHeight="1" x14ac:dyDescent="0.4">
      <c r="E58" s="19"/>
      <c r="G58" s="20"/>
      <c r="I58" s="20"/>
    </row>
    <row r="59" spans="1:12" s="27" customFormat="1" ht="15.75" customHeight="1" x14ac:dyDescent="0.4">
      <c r="A59" s="27" t="s">
        <v>93</v>
      </c>
      <c r="E59" s="28" t="s">
        <v>95</v>
      </c>
      <c r="G59" s="29"/>
      <c r="I59" s="29"/>
    </row>
    <row r="60" spans="1:12" s="27" customFormat="1" ht="15.75" customHeight="1" x14ac:dyDescent="0.4">
      <c r="A60" s="30"/>
      <c r="B60" s="27" t="s">
        <v>96</v>
      </c>
      <c r="E60" s="27" t="s">
        <v>7</v>
      </c>
      <c r="F60" s="27" t="s">
        <v>2</v>
      </c>
      <c r="G60" s="29">
        <v>10</v>
      </c>
      <c r="I60" s="29">
        <f>A60*G60</f>
        <v>0</v>
      </c>
      <c r="J60" s="26"/>
    </row>
    <row r="61" spans="1:12" s="27" customFormat="1" ht="15.75" customHeight="1" x14ac:dyDescent="0.4">
      <c r="A61" s="30"/>
      <c r="B61" s="32" t="s">
        <v>96</v>
      </c>
      <c r="C61" s="32"/>
      <c r="D61" s="32"/>
      <c r="E61" s="32" t="s">
        <v>97</v>
      </c>
      <c r="F61" s="32" t="s">
        <v>2</v>
      </c>
      <c r="G61" s="33">
        <v>20</v>
      </c>
      <c r="H61" s="32"/>
      <c r="I61" s="33">
        <f>A61*G61</f>
        <v>0</v>
      </c>
      <c r="J61" s="34"/>
    </row>
    <row r="62" spans="1:12" s="27" customFormat="1" x14ac:dyDescent="0.4">
      <c r="A62" s="27" t="s">
        <v>92</v>
      </c>
      <c r="G62" s="29"/>
      <c r="I62" s="29">
        <f>SUM(I32:I61)</f>
        <v>0</v>
      </c>
      <c r="J62" s="31"/>
      <c r="K62" s="29"/>
      <c r="L62" s="29"/>
    </row>
    <row r="63" spans="1:12" s="27" customFormat="1" ht="15.75" customHeight="1" x14ac:dyDescent="0.4">
      <c r="G63" s="29"/>
      <c r="I63" s="29"/>
      <c r="J63" s="26"/>
    </row>
    <row r="64" spans="1:12" x14ac:dyDescent="0.4">
      <c r="A64" s="1" t="s">
        <v>16</v>
      </c>
      <c r="E64" s="8" t="s">
        <v>17</v>
      </c>
    </row>
    <row r="65" spans="1:10" x14ac:dyDescent="0.4">
      <c r="B65" s="5" t="s">
        <v>18</v>
      </c>
      <c r="C65" s="3" t="s">
        <v>19</v>
      </c>
    </row>
    <row r="66" spans="1:10" x14ac:dyDescent="0.4">
      <c r="B66" s="5" t="s">
        <v>18</v>
      </c>
      <c r="C66" s="3" t="s">
        <v>20</v>
      </c>
      <c r="H66" s="12" t="s">
        <v>21</v>
      </c>
      <c r="I66" s="11"/>
      <c r="J66" s="13"/>
    </row>
    <row r="67" spans="1:10" x14ac:dyDescent="0.4">
      <c r="B67" s="5" t="s">
        <v>18</v>
      </c>
      <c r="C67" s="3" t="s">
        <v>22</v>
      </c>
      <c r="H67" s="12" t="s">
        <v>23</v>
      </c>
      <c r="I67" s="11"/>
      <c r="J67" s="13"/>
    </row>
    <row r="68" spans="1:10" x14ac:dyDescent="0.4">
      <c r="B68" s="5" t="s">
        <v>18</v>
      </c>
      <c r="C68" s="3" t="s">
        <v>24</v>
      </c>
      <c r="H68" s="12" t="s">
        <v>25</v>
      </c>
      <c r="I68" s="11"/>
      <c r="J68" s="13"/>
    </row>
    <row r="69" spans="1:10" x14ac:dyDescent="0.4">
      <c r="B69" s="5"/>
    </row>
    <row r="70" spans="1:10" x14ac:dyDescent="0.4">
      <c r="A70" s="3" t="s">
        <v>26</v>
      </c>
    </row>
    <row r="71" spans="1:10" x14ac:dyDescent="0.4">
      <c r="A71" s="9"/>
      <c r="C71" s="3" t="s">
        <v>27</v>
      </c>
      <c r="E71" s="3" t="s">
        <v>1</v>
      </c>
      <c r="F71" s="3" t="s">
        <v>2</v>
      </c>
      <c r="G71" s="4">
        <v>30</v>
      </c>
      <c r="I71" s="4">
        <f>A71*G71</f>
        <v>0</v>
      </c>
      <c r="J71" s="1" t="s">
        <v>28</v>
      </c>
    </row>
    <row r="72" spans="1:10" x14ac:dyDescent="0.4">
      <c r="A72" s="9"/>
      <c r="C72" s="3" t="s">
        <v>29</v>
      </c>
      <c r="E72" s="3" t="s">
        <v>1</v>
      </c>
      <c r="F72" s="3" t="s">
        <v>2</v>
      </c>
      <c r="G72" s="4">
        <v>25</v>
      </c>
      <c r="I72" s="4">
        <f t="shared" ref="I72:I100" si="9">A72*G72</f>
        <v>0</v>
      </c>
      <c r="J72" s="1" t="s">
        <v>28</v>
      </c>
    </row>
    <row r="73" spans="1:10" x14ac:dyDescent="0.4">
      <c r="A73" s="3" t="s">
        <v>30</v>
      </c>
    </row>
    <row r="74" spans="1:10" x14ac:dyDescent="0.4">
      <c r="A74" s="9"/>
      <c r="C74" s="3" t="s">
        <v>31</v>
      </c>
      <c r="E74" s="3" t="s">
        <v>1</v>
      </c>
      <c r="F74" s="3" t="s">
        <v>2</v>
      </c>
      <c r="G74" s="4">
        <v>25</v>
      </c>
      <c r="I74" s="4">
        <f t="shared" si="9"/>
        <v>0</v>
      </c>
      <c r="J74" s="1" t="s">
        <v>28</v>
      </c>
    </row>
    <row r="75" spans="1:10" x14ac:dyDescent="0.4">
      <c r="A75" s="9"/>
      <c r="C75" s="3" t="s">
        <v>32</v>
      </c>
      <c r="E75" s="3" t="s">
        <v>1</v>
      </c>
      <c r="F75" s="3" t="s">
        <v>2</v>
      </c>
      <c r="G75" s="4">
        <v>20</v>
      </c>
      <c r="I75" s="4">
        <f t="shared" si="9"/>
        <v>0</v>
      </c>
      <c r="J75" s="1" t="s">
        <v>28</v>
      </c>
    </row>
    <row r="76" spans="1:10" x14ac:dyDescent="0.4">
      <c r="A76" s="9"/>
      <c r="C76" s="3" t="s">
        <v>33</v>
      </c>
      <c r="E76" s="3" t="s">
        <v>1</v>
      </c>
      <c r="F76" s="3" t="s">
        <v>2</v>
      </c>
      <c r="G76" s="4">
        <v>15</v>
      </c>
      <c r="I76" s="4">
        <f>A76*G76</f>
        <v>0</v>
      </c>
      <c r="J76" s="1" t="s">
        <v>28</v>
      </c>
    </row>
    <row r="77" spans="1:10" x14ac:dyDescent="0.4">
      <c r="I77" s="4">
        <f t="shared" si="9"/>
        <v>0</v>
      </c>
    </row>
    <row r="78" spans="1:10" x14ac:dyDescent="0.4">
      <c r="A78" s="1" t="s">
        <v>34</v>
      </c>
    </row>
    <row r="79" spans="1:10" x14ac:dyDescent="0.4">
      <c r="A79" s="9"/>
      <c r="C79" s="3" t="s">
        <v>35</v>
      </c>
      <c r="E79" s="3" t="s">
        <v>1</v>
      </c>
      <c r="F79" s="3" t="s">
        <v>2</v>
      </c>
      <c r="G79" s="4">
        <v>10</v>
      </c>
      <c r="I79" s="4">
        <f t="shared" si="9"/>
        <v>0</v>
      </c>
      <c r="J79" s="1" t="s">
        <v>28</v>
      </c>
    </row>
    <row r="80" spans="1:10" x14ac:dyDescent="0.4">
      <c r="A80" s="9"/>
      <c r="C80" s="3" t="s">
        <v>36</v>
      </c>
      <c r="E80" s="3" t="s">
        <v>37</v>
      </c>
      <c r="F80" s="3" t="s">
        <v>2</v>
      </c>
      <c r="G80" s="4">
        <v>25</v>
      </c>
      <c r="I80" s="4">
        <f t="shared" si="9"/>
        <v>0</v>
      </c>
      <c r="J80" s="1" t="s">
        <v>28</v>
      </c>
    </row>
    <row r="81" spans="1:10" x14ac:dyDescent="0.4">
      <c r="A81" s="3" t="s">
        <v>38</v>
      </c>
    </row>
    <row r="82" spans="1:10" x14ac:dyDescent="0.4">
      <c r="A82" s="9"/>
      <c r="C82" s="3" t="s">
        <v>39</v>
      </c>
      <c r="E82" s="3" t="s">
        <v>40</v>
      </c>
      <c r="F82" s="3" t="s">
        <v>2</v>
      </c>
      <c r="G82" s="4">
        <v>15</v>
      </c>
      <c r="I82" s="4">
        <f t="shared" si="9"/>
        <v>0</v>
      </c>
    </row>
    <row r="83" spans="1:10" x14ac:dyDescent="0.4">
      <c r="A83" s="9"/>
      <c r="C83" s="3" t="s">
        <v>41</v>
      </c>
      <c r="E83" s="3" t="s">
        <v>42</v>
      </c>
      <c r="F83" s="3" t="s">
        <v>2</v>
      </c>
      <c r="G83" s="4">
        <v>30</v>
      </c>
      <c r="I83" s="4">
        <f t="shared" ref="I83" si="10">A83*G83</f>
        <v>0</v>
      </c>
    </row>
    <row r="84" spans="1:10" x14ac:dyDescent="0.4">
      <c r="A84" s="9"/>
      <c r="C84" s="3" t="s">
        <v>43</v>
      </c>
      <c r="E84" s="3" t="s">
        <v>44</v>
      </c>
      <c r="F84" s="3" t="s">
        <v>2</v>
      </c>
      <c r="G84" s="4">
        <v>100</v>
      </c>
      <c r="I84" s="4">
        <f t="shared" ref="I84" si="11">A84*G84</f>
        <v>0</v>
      </c>
    </row>
    <row r="86" spans="1:10" x14ac:dyDescent="0.4">
      <c r="A86" s="1" t="s">
        <v>45</v>
      </c>
    </row>
    <row r="87" spans="1:10" x14ac:dyDescent="0.4">
      <c r="A87" s="3" t="s">
        <v>46</v>
      </c>
    </row>
    <row r="88" spans="1:10" x14ac:dyDescent="0.4">
      <c r="A88" s="9"/>
      <c r="C88" s="3" t="s">
        <v>47</v>
      </c>
      <c r="E88" s="3" t="s">
        <v>37</v>
      </c>
      <c r="F88" s="3" t="s">
        <v>2</v>
      </c>
      <c r="G88" s="4">
        <v>10</v>
      </c>
      <c r="I88" s="4">
        <f t="shared" si="9"/>
        <v>0</v>
      </c>
      <c r="J88" s="1" t="s">
        <v>28</v>
      </c>
    </row>
    <row r="89" spans="1:10" x14ac:dyDescent="0.4">
      <c r="A89" s="3" t="s">
        <v>48</v>
      </c>
    </row>
    <row r="90" spans="1:10" x14ac:dyDescent="0.4">
      <c r="A90" s="9"/>
      <c r="C90" s="3" t="s">
        <v>49</v>
      </c>
      <c r="E90" s="3" t="s">
        <v>1</v>
      </c>
      <c r="F90" s="3" t="s">
        <v>2</v>
      </c>
      <c r="G90" s="4">
        <v>10</v>
      </c>
      <c r="I90" s="4">
        <f>A90*G90</f>
        <v>0</v>
      </c>
      <c r="J90" s="1" t="s">
        <v>28</v>
      </c>
    </row>
    <row r="91" spans="1:10" x14ac:dyDescent="0.4">
      <c r="A91" s="9"/>
      <c r="C91" s="3" t="s">
        <v>50</v>
      </c>
      <c r="E91" s="3" t="s">
        <v>1</v>
      </c>
      <c r="F91" s="3" t="s">
        <v>2</v>
      </c>
      <c r="G91" s="4">
        <v>8</v>
      </c>
      <c r="I91" s="4">
        <f>A91*G91</f>
        <v>0</v>
      </c>
      <c r="J91" s="1" t="s">
        <v>28</v>
      </c>
    </row>
    <row r="92" spans="1:10" x14ac:dyDescent="0.4">
      <c r="A92" s="9"/>
      <c r="C92" s="3" t="s">
        <v>51</v>
      </c>
      <c r="E92" s="3" t="s">
        <v>1</v>
      </c>
      <c r="F92" s="3" t="s">
        <v>2</v>
      </c>
      <c r="G92" s="4">
        <v>5</v>
      </c>
      <c r="I92" s="4">
        <f>A92*G92</f>
        <v>0</v>
      </c>
      <c r="J92" s="1" t="s">
        <v>28</v>
      </c>
    </row>
    <row r="93" spans="1:10" x14ac:dyDescent="0.4">
      <c r="A93" s="3" t="s">
        <v>52</v>
      </c>
    </row>
    <row r="94" spans="1:10" x14ac:dyDescent="0.4">
      <c r="A94" s="9"/>
      <c r="C94" s="3" t="s">
        <v>49</v>
      </c>
      <c r="E94" s="3" t="s">
        <v>1</v>
      </c>
      <c r="F94" s="3" t="s">
        <v>2</v>
      </c>
      <c r="G94" s="4">
        <v>18</v>
      </c>
      <c r="I94" s="4">
        <f>A94*G94</f>
        <v>0</v>
      </c>
      <c r="J94" s="1" t="s">
        <v>28</v>
      </c>
    </row>
    <row r="95" spans="1:10" x14ac:dyDescent="0.4">
      <c r="A95" s="9"/>
      <c r="C95" s="3" t="s">
        <v>50</v>
      </c>
      <c r="E95" s="3" t="s">
        <v>1</v>
      </c>
      <c r="F95" s="3" t="s">
        <v>2</v>
      </c>
      <c r="G95" s="4">
        <v>13</v>
      </c>
      <c r="I95" s="4">
        <f>A95*G95</f>
        <v>0</v>
      </c>
      <c r="J95" s="1" t="s">
        <v>28</v>
      </c>
    </row>
    <row r="96" spans="1:10" x14ac:dyDescent="0.4">
      <c r="A96" s="9"/>
      <c r="C96" s="3" t="s">
        <v>51</v>
      </c>
      <c r="E96" s="3" t="s">
        <v>1</v>
      </c>
      <c r="F96" s="3" t="s">
        <v>2</v>
      </c>
      <c r="G96" s="4">
        <v>8</v>
      </c>
      <c r="I96" s="4">
        <f>A96*G96</f>
        <v>0</v>
      </c>
      <c r="J96" s="1" t="s">
        <v>28</v>
      </c>
    </row>
    <row r="97" spans="1:12" x14ac:dyDescent="0.4">
      <c r="A97" s="9"/>
      <c r="C97" s="3" t="s">
        <v>53</v>
      </c>
      <c r="E97" s="3" t="s">
        <v>54</v>
      </c>
      <c r="F97" s="3" t="s">
        <v>2</v>
      </c>
      <c r="G97" s="4">
        <v>2</v>
      </c>
      <c r="I97" s="4">
        <f>A97*G97</f>
        <v>0</v>
      </c>
    </row>
    <row r="98" spans="1:12" x14ac:dyDescent="0.4">
      <c r="A98" s="3" t="s">
        <v>55</v>
      </c>
    </row>
    <row r="99" spans="1:12" x14ac:dyDescent="0.4">
      <c r="A99" s="9"/>
      <c r="C99" s="3" t="s">
        <v>56</v>
      </c>
      <c r="E99" s="3" t="s">
        <v>57</v>
      </c>
      <c r="F99" s="3" t="s">
        <v>2</v>
      </c>
      <c r="G99" s="4">
        <v>5</v>
      </c>
      <c r="I99" s="4">
        <f t="shared" si="9"/>
        <v>0</v>
      </c>
    </row>
    <row r="100" spans="1:12" x14ac:dyDescent="0.4">
      <c r="A100" s="9"/>
      <c r="C100" s="3" t="s">
        <v>58</v>
      </c>
      <c r="E100" s="3" t="s">
        <v>59</v>
      </c>
      <c r="F100" s="3" t="s">
        <v>2</v>
      </c>
      <c r="G100" s="4">
        <v>5</v>
      </c>
      <c r="I100" s="4">
        <f t="shared" si="9"/>
        <v>0</v>
      </c>
    </row>
    <row r="101" spans="1:12" x14ac:dyDescent="0.4">
      <c r="A101" s="9"/>
      <c r="C101" s="3" t="s">
        <v>60</v>
      </c>
      <c r="E101" s="3" t="s">
        <v>57</v>
      </c>
      <c r="F101" s="3" t="s">
        <v>2</v>
      </c>
      <c r="G101" s="4">
        <v>5</v>
      </c>
      <c r="I101" s="4">
        <f>A101*G101</f>
        <v>0</v>
      </c>
      <c r="J101" s="1" t="s">
        <v>28</v>
      </c>
    </row>
    <row r="102" spans="1:12" x14ac:dyDescent="0.4">
      <c r="A102" s="9"/>
      <c r="C102" s="3" t="s">
        <v>61</v>
      </c>
      <c r="E102" s="3" t="s">
        <v>1</v>
      </c>
      <c r="F102" s="3" t="s">
        <v>2</v>
      </c>
      <c r="G102" s="4">
        <v>10</v>
      </c>
      <c r="I102" s="4">
        <f>A102*G102</f>
        <v>0</v>
      </c>
      <c r="J102" s="1" t="s">
        <v>28</v>
      </c>
    </row>
    <row r="103" spans="1:12" x14ac:dyDescent="0.4">
      <c r="A103" s="9"/>
      <c r="C103" s="3" t="s">
        <v>62</v>
      </c>
      <c r="E103" s="3" t="s">
        <v>63</v>
      </c>
      <c r="F103" s="3" t="s">
        <v>2</v>
      </c>
      <c r="G103" s="4">
        <v>30</v>
      </c>
      <c r="I103" s="4">
        <f>A103*G103</f>
        <v>0</v>
      </c>
    </row>
    <row r="105" spans="1:12" x14ac:dyDescent="0.4">
      <c r="A105" s="1" t="s">
        <v>64</v>
      </c>
    </row>
    <row r="106" spans="1:12" x14ac:dyDescent="0.4">
      <c r="A106" s="9"/>
      <c r="B106" s="3" t="s">
        <v>65</v>
      </c>
      <c r="F106" s="6" t="s">
        <v>66</v>
      </c>
      <c r="G106" s="4" t="s">
        <v>67</v>
      </c>
    </row>
    <row r="107" spans="1:12" x14ac:dyDescent="0.4">
      <c r="A107" s="14"/>
      <c r="B107" s="3" t="s">
        <v>68</v>
      </c>
      <c r="E107" s="14">
        <f>A107</f>
        <v>0</v>
      </c>
      <c r="F107" s="3" t="s">
        <v>69</v>
      </c>
      <c r="G107" s="4" t="s">
        <v>70</v>
      </c>
      <c r="I107" s="4">
        <f>(-SUM(I70:I80)-SUM(I86:I96)-SUM(I101:I102))*(E107)%</f>
        <v>0</v>
      </c>
    </row>
    <row r="108" spans="1:12" x14ac:dyDescent="0.4">
      <c r="A108" s="7" t="s">
        <v>71</v>
      </c>
      <c r="B108" s="7"/>
      <c r="C108" s="7"/>
      <c r="D108" s="7"/>
      <c r="E108" s="7"/>
      <c r="F108" s="7"/>
      <c r="G108" s="15"/>
      <c r="H108" s="7"/>
      <c r="I108" s="15">
        <f>SUM(I71:I104)+I107</f>
        <v>0</v>
      </c>
      <c r="J108" s="16"/>
      <c r="K108" s="4"/>
      <c r="L108" s="4"/>
    </row>
    <row r="109" spans="1:12" x14ac:dyDescent="0.4">
      <c r="J109" s="10"/>
      <c r="K109" s="4"/>
      <c r="L109" s="4"/>
    </row>
    <row r="110" spans="1:12" s="40" customFormat="1" x14ac:dyDescent="0.4">
      <c r="A110" s="40" t="s">
        <v>98</v>
      </c>
      <c r="G110" s="41"/>
      <c r="I110" s="41">
        <f>I28+I62+I108</f>
        <v>0</v>
      </c>
      <c r="J110" s="42"/>
    </row>
  </sheetData>
  <pageMargins left="0.39370078740157483" right="0.39370078740157483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Ferien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Masterpimp Seppli</dc:creator>
  <cp:keywords/>
  <dc:description/>
  <cp:lastModifiedBy>Prisca Zwicker</cp:lastModifiedBy>
  <cp:revision/>
  <cp:lastPrinted>2023-06-26T08:58:14Z</cp:lastPrinted>
  <dcterms:created xsi:type="dcterms:W3CDTF">2018-09-02T18:45:12Z</dcterms:created>
  <dcterms:modified xsi:type="dcterms:W3CDTF">2023-06-26T09:08:20Z</dcterms:modified>
  <cp:category/>
  <cp:contentStatus/>
</cp:coreProperties>
</file>